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alti_condivisa\APPALTI 2021\condiviso 48_pa_2021 Fornitura continuativa materiale elettrico\DOCUMENTAZIONE DI GARA X SITO\"/>
    </mc:Choice>
  </mc:AlternateContent>
  <bookViews>
    <workbookView xWindow="480" yWindow="255" windowWidth="15480" windowHeight="11460" tabRatio="557"/>
  </bookViews>
  <sheets>
    <sheet name="mod OFFERTA con calcolo auto" sheetId="29" r:id="rId1"/>
  </sheets>
  <definedNames>
    <definedName name="_xlnm.Print_Area" localSheetId="0">'mod OFFERTA con calcolo auto'!$A$1:$G$101</definedName>
  </definedNames>
  <calcPr calcId="162913"/>
</workbook>
</file>

<file path=xl/calcChain.xml><?xml version="1.0" encoding="utf-8"?>
<calcChain xmlns="http://schemas.openxmlformats.org/spreadsheetml/2006/main">
  <c r="G85" i="29" l="1"/>
  <c r="D86" i="29"/>
  <c r="C85" i="29" s="1"/>
  <c r="G24" i="29" l="1"/>
  <c r="G25" i="29"/>
  <c r="G26" i="29"/>
  <c r="G27" i="29"/>
  <c r="G28" i="29"/>
  <c r="G29" i="29"/>
  <c r="G30" i="29"/>
  <c r="G31" i="29"/>
  <c r="G32" i="29"/>
  <c r="G33" i="29"/>
  <c r="G34" i="29"/>
  <c r="G35" i="29"/>
  <c r="G36" i="29"/>
  <c r="G37" i="29"/>
  <c r="G38" i="29"/>
  <c r="G39" i="29"/>
  <c r="G40" i="29"/>
  <c r="G41" i="29"/>
  <c r="G42" i="29"/>
  <c r="G43" i="29"/>
  <c r="G44" i="29"/>
  <c r="G45" i="29"/>
  <c r="G46" i="29"/>
  <c r="G47" i="29"/>
  <c r="G48" i="29"/>
  <c r="G49" i="29"/>
  <c r="G50" i="29"/>
  <c r="G51" i="29"/>
  <c r="G52" i="29"/>
  <c r="G53" i="29"/>
  <c r="G54" i="29"/>
  <c r="G55" i="29"/>
  <c r="G56" i="29"/>
  <c r="G57" i="29"/>
  <c r="G58" i="29"/>
  <c r="G59" i="29"/>
  <c r="G60" i="29"/>
  <c r="G61" i="29"/>
  <c r="G62" i="29"/>
  <c r="G63" i="29"/>
  <c r="G64" i="29"/>
  <c r="G65" i="29"/>
  <c r="G66" i="29"/>
  <c r="G67" i="29"/>
  <c r="G68" i="29"/>
  <c r="G69" i="29"/>
  <c r="G70" i="29"/>
  <c r="G71" i="29"/>
  <c r="G72" i="29"/>
  <c r="G73" i="29"/>
  <c r="G74" i="29"/>
  <c r="G75" i="29"/>
  <c r="G76" i="29"/>
  <c r="G77" i="29"/>
  <c r="G78" i="29"/>
  <c r="G79" i="29"/>
  <c r="G80" i="29"/>
  <c r="G81" i="29"/>
  <c r="G82" i="29"/>
  <c r="G83" i="29"/>
  <c r="G84" i="29"/>
  <c r="G86" i="29" l="1"/>
  <c r="C82" i="29"/>
  <c r="C34" i="29" l="1"/>
  <c r="C49" i="29"/>
  <c r="C65" i="29"/>
  <c r="C83" i="29"/>
  <c r="C37" i="29"/>
  <c r="C52" i="29"/>
  <c r="C68" i="29"/>
  <c r="C57" i="29"/>
  <c r="C72" i="29"/>
  <c r="C26" i="29"/>
  <c r="C41" i="29"/>
  <c r="C29" i="29"/>
  <c r="C44" i="29"/>
  <c r="C60" i="29"/>
  <c r="C75" i="29"/>
  <c r="C30" i="29"/>
  <c r="C45" i="29"/>
  <c r="C53" i="29"/>
  <c r="C61" i="29"/>
  <c r="C76" i="29"/>
  <c r="C25" i="29"/>
  <c r="C33" i="29"/>
  <c r="C40" i="29"/>
  <c r="C48" i="29"/>
  <c r="C56" i="29"/>
  <c r="C64" i="29"/>
  <c r="C71" i="29"/>
  <c r="C79" i="29"/>
  <c r="C80" i="29"/>
  <c r="C84" i="29"/>
  <c r="C27" i="29"/>
  <c r="C31" i="29"/>
  <c r="C35" i="29"/>
  <c r="C38" i="29"/>
  <c r="C42" i="29"/>
  <c r="C46" i="29"/>
  <c r="C50" i="29"/>
  <c r="C54" i="29"/>
  <c r="C58" i="29"/>
  <c r="C62" i="29"/>
  <c r="C66" i="29"/>
  <c r="C69" i="29"/>
  <c r="C73" i="29"/>
  <c r="C77" i="29"/>
  <c r="C81" i="29"/>
  <c r="C24" i="29"/>
  <c r="C28" i="29"/>
  <c r="C32" i="29"/>
  <c r="C36" i="29"/>
  <c r="C39" i="29"/>
  <c r="C43" i="29"/>
  <c r="C47" i="29"/>
  <c r="C51" i="29"/>
  <c r="C55" i="29"/>
  <c r="C59" i="29"/>
  <c r="C63" i="29"/>
  <c r="C67" i="29"/>
  <c r="C70" i="29"/>
  <c r="C74" i="29"/>
  <c r="C78" i="29"/>
  <c r="C86" i="29" l="1"/>
</calcChain>
</file>

<file path=xl/sharedStrings.xml><?xml version="1.0" encoding="utf-8"?>
<sst xmlns="http://schemas.openxmlformats.org/spreadsheetml/2006/main" count="102" uniqueCount="97">
  <si>
    <t>SCHNEIDER</t>
  </si>
  <si>
    <t>GEWISS</t>
  </si>
  <si>
    <t>SIEMENS AUTOMAZIONE</t>
  </si>
  <si>
    <t>SIEMENS ELETTROMECCANICA</t>
  </si>
  <si>
    <t>LOVATO</t>
  </si>
  <si>
    <t>FINDER</t>
  </si>
  <si>
    <t>OSRAM</t>
  </si>
  <si>
    <t>ZAMET</t>
  </si>
  <si>
    <t>CABUR</t>
  </si>
  <si>
    <t>FLUKE</t>
  </si>
  <si>
    <t>ARTELETA</t>
  </si>
  <si>
    <t>VORTICE</t>
  </si>
  <si>
    <t>BEGHELLI</t>
  </si>
  <si>
    <t>WEDMULLER</t>
  </si>
  <si>
    <t>BM</t>
  </si>
  <si>
    <t>COMAR</t>
  </si>
  <si>
    <t>URMET</t>
  </si>
  <si>
    <t>SATI</t>
  </si>
  <si>
    <t>OMRON</t>
  </si>
  <si>
    <t>BOCCHIOTTI</t>
  </si>
  <si>
    <t>FRER</t>
  </si>
  <si>
    <t>FAAC</t>
  </si>
  <si>
    <t>VIMAR</t>
  </si>
  <si>
    <t>DUCATI</t>
  </si>
  <si>
    <t>AEG</t>
  </si>
  <si>
    <t>BITRON VIDEO</t>
  </si>
  <si>
    <t>PALAZZOLI</t>
  </si>
  <si>
    <t>GE LIGHTING</t>
  </si>
  <si>
    <t>GEFRAN</t>
  </si>
  <si>
    <t>SENECA</t>
  </si>
  <si>
    <t>3M-</t>
  </si>
  <si>
    <t>3M GRAFOPLAST</t>
  </si>
  <si>
    <t>ATRAL LOGISTY</t>
  </si>
  <si>
    <t>BTICINO CIVILE</t>
  </si>
  <si>
    <t>BTICINO INDUSTRIALE</t>
  </si>
  <si>
    <t>DISANO illuminazione</t>
  </si>
  <si>
    <t>FANTINI COSMI</t>
  </si>
  <si>
    <t>FME FANTON</t>
  </si>
  <si>
    <t>RAYTECH</t>
  </si>
  <si>
    <t>RPS - RIELLO</t>
  </si>
  <si>
    <t>SIRENA</t>
  </si>
  <si>
    <t>ABB SPA</t>
  </si>
  <si>
    <t>DKC EUROPE DIV. CONCHIGLIA</t>
  </si>
  <si>
    <t>CFG SRL (DURACELL)</t>
  </si>
  <si>
    <t>GIFAS ELETTROMATERIALE SRL</t>
  </si>
  <si>
    <t>IME STRUMENTI MISURE</t>
  </si>
  <si>
    <t>ICAR CONDENSATORI</t>
  </si>
  <si>
    <t>LEGRAND</t>
  </si>
  <si>
    <t>MARECHAL ELECTRIC ITALIA</t>
  </si>
  <si>
    <t>OBO BETTERMANN</t>
  </si>
  <si>
    <t>MOELLER EATON INDUSTRIES (ITALY) SRL</t>
  </si>
  <si>
    <t>DANFOSS</t>
  </si>
  <si>
    <t>HT-ITALIA</t>
  </si>
  <si>
    <t>3F FILIPPI ILLUMINAZIONE</t>
  </si>
  <si>
    <t>TEC-MAR Apparecchi illuminazione</t>
  </si>
  <si>
    <t xml:space="preserve">DHEN </t>
  </si>
  <si>
    <t xml:space="preserve">CHAUVIN-ARNOUX METRICX </t>
  </si>
  <si>
    <t>WIT - ITALIA</t>
  </si>
  <si>
    <t>OPPLE LIGHTING</t>
  </si>
  <si>
    <t>PHILIPS LIGHTING</t>
  </si>
  <si>
    <t>PHOENIX CONTACT</t>
  </si>
  <si>
    <t xml:space="preserve">TOTALE PESO
 (≥ 90%) </t>
  </si>
  <si>
    <t>TOTALE IMPORTO A BASE DI GARA</t>
  </si>
  <si>
    <t>TOTALE IMPORTO OFFERTO</t>
  </si>
  <si>
    <t>CMC Antideflagranti (raccorderia e illuminazione antideflagranti)</t>
  </si>
  <si>
    <t>L'operatore economico</t>
  </si>
  <si>
    <t>_______________________________________________________________________________________________________</t>
  </si>
  <si>
    <t>con sede in</t>
  </si>
  <si>
    <t xml:space="preserve">CODICE FISCALE </t>
  </si>
  <si>
    <t>___________________________________________</t>
  </si>
  <si>
    <t>PARTITA IVA</t>
  </si>
  <si>
    <t xml:space="preserve">in persona del Legale Rappresentante </t>
  </si>
  <si>
    <t>____________________________________________________________</t>
  </si>
  <si>
    <t xml:space="preserve">nato a </t>
  </si>
  <si>
    <t>__________________________________________</t>
  </si>
  <si>
    <t>il</t>
  </si>
  <si>
    <t>_________________________________________</t>
  </si>
  <si>
    <t>.</t>
  </si>
  <si>
    <t xml:space="preserve">presa esatta e piena conoscenza delle condizioni che regolano l’appalto in oggetto e delle condizioni che influenzano la determinazione </t>
  </si>
  <si>
    <t xml:space="preserve">dei prezzi e l’esecuzione della fornitura, in caso di aggiudicazione, si impegna all’esecuzione della medesima nel rispetto delle norme e </t>
  </si>
  <si>
    <r>
      <t xml:space="preserve">condizioni indicate nella documentazione di gara per l’importo derivante dalla presente offerta. </t>
    </r>
    <r>
      <rPr>
        <b/>
        <sz val="11"/>
        <color theme="1"/>
        <rFont val="Calibri"/>
        <family val="2"/>
        <scheme val="minor"/>
      </rPr>
      <t>A TAL FINE OFFRE:</t>
    </r>
  </si>
  <si>
    <t xml:space="preserve">
Ribasso % offerto sui prezzi di  listino
(b)</t>
  </si>
  <si>
    <t xml:space="preserve">
IMPORTO 
OFFERTO 
Euro *
(c)</t>
  </si>
  <si>
    <t>Consapevole delle sanzioni penali previste dall'art. 76 del D.P.R. 445/2000, nel caso di mendaci dichiarazioni, falsità negli atti, uso od esibizione di atti falsi o contenenti dati non corrispondenti a verità, sotto la responsabilità del legale rappresentante che sottoscrive il presente documento ai sensi e per gli effetti del D.P.R. 445/2000,</t>
  </si>
  <si>
    <t>DICHIARA</t>
  </si>
  <si>
    <t xml:space="preserve">DATA </t>
  </si>
  <si>
    <r>
      <t>*</t>
    </r>
    <r>
      <rPr>
        <b/>
        <sz val="11"/>
        <color theme="1"/>
        <rFont val="Calibri"/>
        <family val="2"/>
        <scheme val="minor"/>
      </rPr>
      <t xml:space="preserve"> Formula di calcolo automatico.</t>
    </r>
  </si>
  <si>
    <t>Prog.</t>
  </si>
  <si>
    <t>Marca</t>
  </si>
  <si>
    <t>Peso %le</t>
  </si>
  <si>
    <t>Importo 
a base di gara 
Euro</t>
  </si>
  <si>
    <t xml:space="preserve">
Marca trattata
si - no
(a)</t>
  </si>
  <si>
    <t>ALLEGATO B (rif. APP_48/2021)
OFFERTA ECONOMICA</t>
  </si>
  <si>
    <t>che la presente offerta ha validità di 180 giorni, fatta salva la possibilità della Stazione Appaltante di chiederne il differimento, ai sensi dell’art. 32, comma 4, del D.Lgs. 50/2016.</t>
  </si>
  <si>
    <t>Oggetto : Procedura Aperta per l'affidamento della fornitura continuativa di materiale elettrico (rif. APP_48/2021). Importo a base di gara Euro 2.500.000,00</t>
  </si>
  <si>
    <t xml:space="preserve">FIRMATO DIGITALMENTE </t>
  </si>
  <si>
    <t>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</si>
</sst>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_-;_-@_-"/>
    <numFmt numFmtId="165" formatCode="_-* #,##0.00_-;\-* #,##0.00_-;_-* &quot;-&quot;??_-;_-@_-"/>
    <numFmt numFmtId="166" formatCode="_-[$€-2]\ * #,##0.00_-;\-[$€-2]\ * #,##0.00_-;_-[$€-2]\ * &quot;-&quot;??_-"/>
    <numFmt numFmtId="167" formatCode="[$-410]General"/>
    <numFmt numFmtId="168" formatCode="#,##0.00_ ;\-#,##0.00\ 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166" fontId="1" fillId="0" borderId="0" applyFont="0" applyFill="0" applyBorder="0" applyAlignment="0" applyProtection="0"/>
    <xf numFmtId="0" fontId="8" fillId="7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22" borderId="0" applyNumberFormat="0" applyBorder="0" applyAlignment="0" applyProtection="0"/>
    <xf numFmtId="0" fontId="1" fillId="0" borderId="0"/>
    <xf numFmtId="0" fontId="2" fillId="23" borderId="4" applyNumberFormat="0" applyFont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5" fontId="21" fillId="0" borderId="0" applyFont="0" applyFill="0" applyBorder="0" applyAlignment="0" applyProtection="0"/>
    <xf numFmtId="167" fontId="2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5" fontId="22" fillId="0" borderId="10" xfId="46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horizontal="center"/>
    </xf>
    <xf numFmtId="165" fontId="22" fillId="0" borderId="10" xfId="46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5" fontId="0" fillId="0" borderId="12" xfId="46" applyFont="1" applyFill="1" applyBorder="1" applyAlignment="1">
      <alignment horizontal="center" vertical="center" wrapText="1"/>
    </xf>
    <xf numFmtId="165" fontId="22" fillId="0" borderId="0" xfId="46" applyFont="1"/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/>
    <xf numFmtId="165" fontId="22" fillId="0" borderId="0" xfId="0" applyNumberFormat="1" applyFont="1"/>
    <xf numFmtId="165" fontId="22" fillId="24" borderId="10" xfId="46" applyFont="1" applyFill="1" applyBorder="1" applyAlignment="1">
      <alignment vertical="center"/>
    </xf>
    <xf numFmtId="168" fontId="0" fillId="0" borderId="10" xfId="46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165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Alignment="1"/>
    <xf numFmtId="0" fontId="0" fillId="0" borderId="0" xfId="0" applyAlignment="1" applyProtection="1">
      <protection locked="0"/>
    </xf>
    <xf numFmtId="0" fontId="0" fillId="0" borderId="0" xfId="0" quotePrefix="1"/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22" fillId="24" borderId="12" xfId="0" applyFont="1" applyFill="1" applyBorder="1" applyAlignment="1">
      <alignment horizontal="center" vertical="top" wrapText="1"/>
    </xf>
    <xf numFmtId="165" fontId="22" fillId="24" borderId="10" xfId="46" applyFont="1" applyFill="1" applyBorder="1" applyAlignment="1">
      <alignment horizontal="center" vertical="top" wrapText="1"/>
    </xf>
    <xf numFmtId="165" fontId="22" fillId="24" borderId="10" xfId="46" applyFont="1" applyFill="1" applyBorder="1" applyAlignment="1" applyProtection="1">
      <alignment horizontal="center" wrapText="1"/>
      <protection locked="0"/>
    </xf>
    <xf numFmtId="168" fontId="22" fillId="24" borderId="10" xfId="46" applyNumberFormat="1" applyFont="1" applyFill="1" applyBorder="1" applyAlignment="1" applyProtection="1">
      <alignment horizontal="center" wrapText="1"/>
      <protection locked="0"/>
    </xf>
    <xf numFmtId="4" fontId="24" fillId="24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/>
    </xf>
  </cellXfs>
  <cellStyles count="48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Euro" xfId="28"/>
    <cellStyle name="Excel Built-in Normal" xfId="47"/>
    <cellStyle name="Input 2" xfId="29"/>
    <cellStyle name="Migliaia" xfId="46" builtinId="3"/>
    <cellStyle name="Migliaia [0] 2" xfId="30"/>
    <cellStyle name="Migliaia 2" xfId="31"/>
    <cellStyle name="Neutrale 2" xfId="32"/>
    <cellStyle name="Normale" xfId="0" builtinId="0"/>
    <cellStyle name="Normale 2" xfId="33"/>
    <cellStyle name="Nota 2" xfId="34"/>
    <cellStyle name="Output 2" xfId="35"/>
    <cellStyle name="Testo avviso 2" xfId="36"/>
    <cellStyle name="Testo descrittivo 2" xfId="37"/>
    <cellStyle name="Titolo 1 2" xfId="38"/>
    <cellStyle name="Titolo 2 2" xfId="39"/>
    <cellStyle name="Titolo 3 2" xfId="40"/>
    <cellStyle name="Titolo 4 2" xfId="41"/>
    <cellStyle name="Titolo 5" xfId="42"/>
    <cellStyle name="Totale 2" xfId="43"/>
    <cellStyle name="Valore non valido 2" xfId="44"/>
    <cellStyle name="Valore valido 2" xfId="45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381000</xdr:rowOff>
    </xdr:from>
    <xdr:to>
      <xdr:col>1</xdr:col>
      <xdr:colOff>685800</xdr:colOff>
      <xdr:row>5</xdr:row>
      <xdr:rowOff>27305</xdr:rowOff>
    </xdr:to>
    <xdr:sp macro="" textlink="">
      <xdr:nvSpPr>
        <xdr:cNvPr id="2" name="Text Box 55"/>
        <xdr:cNvSpPr txBox="1">
          <a:spLocks noChangeArrowheads="1"/>
        </xdr:cNvSpPr>
      </xdr:nvSpPr>
      <xdr:spPr bwMode="auto">
        <a:xfrm>
          <a:off x="95250" y="381000"/>
          <a:ext cx="2057400" cy="798830"/>
        </a:xfrm>
        <a:prstGeom prst="rect">
          <a:avLst/>
        </a:prstGeom>
        <a:solidFill>
          <a:srgbClr val="FFC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spcBef>
              <a:spcPts val="600"/>
            </a:spcBef>
            <a:spcAft>
              <a:spcPts val="0"/>
            </a:spcAft>
          </a:pPr>
          <a:r>
            <a:rPr lang="it-IT" sz="1100" b="1">
              <a:solidFill>
                <a:srgbClr val="FF0000"/>
              </a:solidFill>
              <a:effectLst/>
              <a:latin typeface="Times New Roman"/>
              <a:ea typeface="Times New Roman"/>
            </a:rPr>
            <a:t>Imposta di bollo</a:t>
          </a:r>
          <a:endParaRPr lang="it-IT" sz="1100" b="1">
            <a:solidFill>
              <a:srgbClr val="000000"/>
            </a:solidFill>
            <a:effectLst/>
            <a:latin typeface="Times New Roman"/>
            <a:ea typeface="Times New Roman"/>
          </a:endParaRPr>
        </a:p>
        <a:p>
          <a:pPr algn="ctr">
            <a:spcBef>
              <a:spcPts val="600"/>
            </a:spcBef>
            <a:spcAft>
              <a:spcPts val="600"/>
            </a:spcAft>
          </a:pPr>
          <a:r>
            <a:rPr lang="it-IT" sz="1100" b="1">
              <a:solidFill>
                <a:srgbClr val="FF0000"/>
              </a:solidFill>
              <a:effectLst/>
              <a:latin typeface="Times New Roman"/>
              <a:ea typeface="Times New Roman"/>
            </a:rPr>
            <a:t>Euro 16,00</a:t>
          </a:r>
          <a:endParaRPr lang="it-IT" sz="1100" b="1">
            <a:solidFill>
              <a:srgbClr val="000000"/>
            </a:solidFill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"/>
  <sheetViews>
    <sheetView tabSelected="1" zoomScaleNormal="100" zoomScaleSheetLayoutView="100" workbookViewId="0">
      <selection activeCell="M16" sqref="M16"/>
    </sheetView>
  </sheetViews>
  <sheetFormatPr defaultRowHeight="15" x14ac:dyDescent="0.25"/>
  <cols>
    <col min="1" max="1" width="22" customWidth="1"/>
    <col min="2" max="2" width="44.42578125" customWidth="1"/>
    <col min="3" max="3" width="13" style="6" customWidth="1"/>
    <col min="4" max="4" width="18.7109375" style="21" customWidth="1"/>
    <col min="5" max="5" width="8.28515625" customWidth="1"/>
    <col min="6" max="6" width="14.5703125" style="1" customWidth="1"/>
    <col min="7" max="7" width="19.42578125" style="15" customWidth="1"/>
  </cols>
  <sheetData>
    <row r="1" spans="1:8" ht="30.75" customHeight="1" thickBot="1" x14ac:dyDescent="0.3">
      <c r="F1" s="44" t="s">
        <v>92</v>
      </c>
      <c r="G1" s="45"/>
    </row>
    <row r="2" spans="1:8" x14ac:dyDescent="0.25">
      <c r="A2" s="27"/>
    </row>
    <row r="8" spans="1:8" x14ac:dyDescent="0.25">
      <c r="A8" s="17" t="s">
        <v>94</v>
      </c>
    </row>
    <row r="9" spans="1:8" x14ac:dyDescent="0.25">
      <c r="C9" s="28"/>
    </row>
    <row r="11" spans="1:8" x14ac:dyDescent="0.25">
      <c r="A11" s="2" t="s">
        <v>65</v>
      </c>
      <c r="B11" s="46" t="s">
        <v>66</v>
      </c>
      <c r="C11" s="46"/>
      <c r="D11" s="46"/>
      <c r="E11" s="46"/>
      <c r="F11" s="46"/>
    </row>
    <row r="12" spans="1:8" x14ac:dyDescent="0.25">
      <c r="A12" s="2" t="s">
        <v>67</v>
      </c>
      <c r="B12" s="46" t="s">
        <v>66</v>
      </c>
      <c r="C12" s="46"/>
      <c r="D12" s="46"/>
      <c r="E12" s="46"/>
      <c r="F12" s="46"/>
    </row>
    <row r="13" spans="1:8" x14ac:dyDescent="0.25">
      <c r="A13" s="29" t="s">
        <v>68</v>
      </c>
      <c r="B13" s="30" t="s">
        <v>69</v>
      </c>
      <c r="C13" s="29" t="s">
        <v>70</v>
      </c>
      <c r="D13" s="47" t="s">
        <v>76</v>
      </c>
      <c r="E13" s="47"/>
      <c r="F13" s="47"/>
      <c r="G13" s="29"/>
    </row>
    <row r="14" spans="1:8" x14ac:dyDescent="0.25">
      <c r="A14" s="2" t="s">
        <v>71</v>
      </c>
      <c r="B14" s="2"/>
      <c r="C14" s="43" t="s">
        <v>72</v>
      </c>
      <c r="D14" s="43"/>
      <c r="E14" s="43"/>
      <c r="F14" s="43"/>
      <c r="G14" s="2"/>
      <c r="H14" s="31"/>
    </row>
    <row r="15" spans="1:8" x14ac:dyDescent="0.25">
      <c r="A15" s="2" t="s">
        <v>73</v>
      </c>
      <c r="B15" s="32" t="s">
        <v>74</v>
      </c>
      <c r="C15" s="1" t="s">
        <v>75</v>
      </c>
      <c r="D15" s="43" t="s">
        <v>76</v>
      </c>
      <c r="E15" s="43"/>
      <c r="F15" s="43"/>
      <c r="G15" s="2"/>
    </row>
    <row r="16" spans="1:8" x14ac:dyDescent="0.25">
      <c r="A16" s="29" t="s">
        <v>68</v>
      </c>
      <c r="B16" s="32" t="s">
        <v>74</v>
      </c>
      <c r="C16" s="33" t="s">
        <v>77</v>
      </c>
      <c r="D16" s="34"/>
      <c r="E16" s="34"/>
      <c r="F16" s="34"/>
      <c r="G16" s="2"/>
    </row>
    <row r="17" spans="1:7" x14ac:dyDescent="0.25">
      <c r="A17" s="49"/>
      <c r="B17" s="49"/>
      <c r="C17" s="49"/>
      <c r="D17" s="49"/>
      <c r="E17" s="49"/>
      <c r="F17" s="49"/>
      <c r="G17" s="49"/>
    </row>
    <row r="18" spans="1:7" x14ac:dyDescent="0.25">
      <c r="A18" s="49" t="s">
        <v>78</v>
      </c>
      <c r="B18" s="49"/>
      <c r="C18" s="49"/>
      <c r="D18" s="49"/>
      <c r="E18" s="49"/>
      <c r="F18" s="49"/>
      <c r="G18" s="49"/>
    </row>
    <row r="19" spans="1:7" x14ac:dyDescent="0.25">
      <c r="A19" s="49" t="s">
        <v>79</v>
      </c>
      <c r="B19" s="49"/>
      <c r="C19" s="49"/>
      <c r="D19" s="49"/>
      <c r="E19" s="49"/>
      <c r="F19" s="49"/>
      <c r="G19" s="49"/>
    </row>
    <row r="20" spans="1:7" x14ac:dyDescent="0.25">
      <c r="A20" s="49" t="s">
        <v>80</v>
      </c>
      <c r="B20" s="49"/>
      <c r="C20" s="49"/>
      <c r="D20" s="49"/>
      <c r="E20" s="49"/>
      <c r="F20" s="49"/>
      <c r="G20" s="49"/>
    </row>
    <row r="23" spans="1:7" ht="101.25" customHeight="1" x14ac:dyDescent="0.25">
      <c r="A23" s="12" t="s">
        <v>87</v>
      </c>
      <c r="B23" s="12" t="s">
        <v>88</v>
      </c>
      <c r="C23" s="14" t="s">
        <v>89</v>
      </c>
      <c r="D23" s="20" t="s">
        <v>90</v>
      </c>
      <c r="E23" s="35" t="s">
        <v>91</v>
      </c>
      <c r="F23" s="35" t="s">
        <v>81</v>
      </c>
      <c r="G23" s="36" t="s">
        <v>82</v>
      </c>
    </row>
    <row r="24" spans="1:7" s="5" customFormat="1" x14ac:dyDescent="0.25">
      <c r="A24" s="7">
        <v>1</v>
      </c>
      <c r="B24" s="8" t="s">
        <v>53</v>
      </c>
      <c r="C24" s="24">
        <f t="shared" ref="C24:C55" si="0">D24/$D$86*100</f>
        <v>2.88</v>
      </c>
      <c r="D24" s="11">
        <v>72000</v>
      </c>
      <c r="E24" s="37"/>
      <c r="F24" s="38"/>
      <c r="G24" s="23">
        <f>IF(E24="",D24,IF(E24="SI",(D24-(D24*F24%)),IF(E24="no",(D24+(D24*(D24/$D$86*100%))),D24)))</f>
        <v>72000</v>
      </c>
    </row>
    <row r="25" spans="1:7" ht="16.5" customHeight="1" x14ac:dyDescent="0.25">
      <c r="A25" s="7">
        <v>2</v>
      </c>
      <c r="B25" s="4" t="s">
        <v>30</v>
      </c>
      <c r="C25" s="24">
        <f t="shared" si="0"/>
        <v>0.32</v>
      </c>
      <c r="D25" s="11">
        <v>8000</v>
      </c>
      <c r="E25" s="39"/>
      <c r="F25" s="38"/>
      <c r="G25" s="23">
        <f t="shared" ref="G25:G85" si="1">IF(E25="",D25,IF(E25="SI",(D25-(D25*F25%)),IF(E25="no",(D25+(D25*(D25/$D$86*100%))),D25)))</f>
        <v>8000</v>
      </c>
    </row>
    <row r="26" spans="1:7" x14ac:dyDescent="0.25">
      <c r="A26" s="7">
        <v>3</v>
      </c>
      <c r="B26" s="4" t="s">
        <v>31</v>
      </c>
      <c r="C26" s="24">
        <f t="shared" si="0"/>
        <v>0.64</v>
      </c>
      <c r="D26" s="11">
        <v>16000</v>
      </c>
      <c r="E26" s="39"/>
      <c r="F26" s="38"/>
      <c r="G26" s="23">
        <f t="shared" si="1"/>
        <v>16000</v>
      </c>
    </row>
    <row r="27" spans="1:7" x14ac:dyDescent="0.25">
      <c r="A27" s="7">
        <v>4</v>
      </c>
      <c r="B27" s="4" t="s">
        <v>41</v>
      </c>
      <c r="C27" s="24">
        <f t="shared" si="0"/>
        <v>0.8</v>
      </c>
      <c r="D27" s="11">
        <v>20000</v>
      </c>
      <c r="E27" s="39"/>
      <c r="F27" s="38"/>
      <c r="G27" s="23">
        <f t="shared" si="1"/>
        <v>20000</v>
      </c>
    </row>
    <row r="28" spans="1:7" x14ac:dyDescent="0.25">
      <c r="A28" s="7">
        <v>5</v>
      </c>
      <c r="B28" s="4" t="s">
        <v>24</v>
      </c>
      <c r="C28" s="24">
        <f t="shared" si="0"/>
        <v>1.92</v>
      </c>
      <c r="D28" s="11">
        <v>48000</v>
      </c>
      <c r="E28" s="39"/>
      <c r="F28" s="38"/>
      <c r="G28" s="23">
        <f t="shared" si="1"/>
        <v>48000</v>
      </c>
    </row>
    <row r="29" spans="1:7" x14ac:dyDescent="0.25">
      <c r="A29" s="7">
        <v>6</v>
      </c>
      <c r="B29" s="4" t="s">
        <v>10</v>
      </c>
      <c r="C29" s="24">
        <f t="shared" si="0"/>
        <v>0.76</v>
      </c>
      <c r="D29" s="11">
        <v>19000</v>
      </c>
      <c r="E29" s="39"/>
      <c r="F29" s="38"/>
      <c r="G29" s="23">
        <f t="shared" si="1"/>
        <v>19000</v>
      </c>
    </row>
    <row r="30" spans="1:7" x14ac:dyDescent="0.25">
      <c r="A30" s="7">
        <v>7</v>
      </c>
      <c r="B30" s="4" t="s">
        <v>32</v>
      </c>
      <c r="C30" s="24">
        <f t="shared" si="0"/>
        <v>0.52</v>
      </c>
      <c r="D30" s="11">
        <v>13000</v>
      </c>
      <c r="E30" s="39"/>
      <c r="F30" s="38"/>
      <c r="G30" s="23">
        <f t="shared" si="1"/>
        <v>13000</v>
      </c>
    </row>
    <row r="31" spans="1:7" x14ac:dyDescent="0.25">
      <c r="A31" s="7">
        <v>8</v>
      </c>
      <c r="B31" s="4" t="s">
        <v>12</v>
      </c>
      <c r="C31" s="24">
        <f t="shared" si="0"/>
        <v>0.27999999999999997</v>
      </c>
      <c r="D31" s="11">
        <v>7000</v>
      </c>
      <c r="E31" s="39"/>
      <c r="F31" s="38"/>
      <c r="G31" s="23">
        <f t="shared" si="1"/>
        <v>7000</v>
      </c>
    </row>
    <row r="32" spans="1:7" x14ac:dyDescent="0.25">
      <c r="A32" s="7">
        <v>9</v>
      </c>
      <c r="B32" s="4" t="s">
        <v>25</v>
      </c>
      <c r="C32" s="24">
        <f t="shared" si="0"/>
        <v>0.36</v>
      </c>
      <c r="D32" s="11">
        <v>9000</v>
      </c>
      <c r="E32" s="39"/>
      <c r="F32" s="38"/>
      <c r="G32" s="23">
        <f t="shared" si="1"/>
        <v>9000</v>
      </c>
    </row>
    <row r="33" spans="1:7" x14ac:dyDescent="0.25">
      <c r="A33" s="7">
        <v>10</v>
      </c>
      <c r="B33" s="4" t="s">
        <v>14</v>
      </c>
      <c r="C33" s="24">
        <f t="shared" si="0"/>
        <v>0.32</v>
      </c>
      <c r="D33" s="11">
        <v>8000</v>
      </c>
      <c r="E33" s="39"/>
      <c r="F33" s="38"/>
      <c r="G33" s="23">
        <f t="shared" si="1"/>
        <v>8000</v>
      </c>
    </row>
    <row r="34" spans="1:7" x14ac:dyDescent="0.25">
      <c r="A34" s="7">
        <v>11</v>
      </c>
      <c r="B34" s="4" t="s">
        <v>19</v>
      </c>
      <c r="C34" s="24">
        <f t="shared" si="0"/>
        <v>0.72</v>
      </c>
      <c r="D34" s="11">
        <v>18000</v>
      </c>
      <c r="E34" s="39"/>
      <c r="F34" s="38"/>
      <c r="G34" s="23">
        <f t="shared" si="1"/>
        <v>18000</v>
      </c>
    </row>
    <row r="35" spans="1:7" x14ac:dyDescent="0.25">
      <c r="A35" s="7">
        <v>12</v>
      </c>
      <c r="B35" s="4" t="s">
        <v>33</v>
      </c>
      <c r="C35" s="24">
        <f t="shared" si="0"/>
        <v>1.2</v>
      </c>
      <c r="D35" s="11">
        <v>30000</v>
      </c>
      <c r="E35" s="39"/>
      <c r="F35" s="38"/>
      <c r="G35" s="23">
        <f t="shared" si="1"/>
        <v>30000</v>
      </c>
    </row>
    <row r="36" spans="1:7" x14ac:dyDescent="0.25">
      <c r="A36" s="7">
        <v>13</v>
      </c>
      <c r="B36" s="4" t="s">
        <v>34</v>
      </c>
      <c r="C36" s="24">
        <f t="shared" si="0"/>
        <v>0.76</v>
      </c>
      <c r="D36" s="11">
        <v>19000</v>
      </c>
      <c r="E36" s="39"/>
      <c r="F36" s="38"/>
      <c r="G36" s="23">
        <f t="shared" si="1"/>
        <v>19000</v>
      </c>
    </row>
    <row r="37" spans="1:7" x14ac:dyDescent="0.25">
      <c r="A37" s="7">
        <v>14</v>
      </c>
      <c r="B37" s="4" t="s">
        <v>8</v>
      </c>
      <c r="C37" s="24">
        <f t="shared" si="0"/>
        <v>0.64</v>
      </c>
      <c r="D37" s="11">
        <v>16000</v>
      </c>
      <c r="E37" s="39"/>
      <c r="F37" s="38"/>
      <c r="G37" s="23">
        <f t="shared" si="1"/>
        <v>16000</v>
      </c>
    </row>
    <row r="38" spans="1:7" x14ac:dyDescent="0.25">
      <c r="A38" s="7">
        <v>15</v>
      </c>
      <c r="B38" s="4" t="s">
        <v>43</v>
      </c>
      <c r="C38" s="24">
        <f t="shared" si="0"/>
        <v>0.16</v>
      </c>
      <c r="D38" s="11">
        <v>4000</v>
      </c>
      <c r="E38" s="39"/>
      <c r="F38" s="38"/>
      <c r="G38" s="23">
        <f t="shared" si="1"/>
        <v>4000</v>
      </c>
    </row>
    <row r="39" spans="1:7" x14ac:dyDescent="0.25">
      <c r="A39" s="7">
        <v>16</v>
      </c>
      <c r="B39" s="4" t="s">
        <v>64</v>
      </c>
      <c r="C39" s="24">
        <f t="shared" si="0"/>
        <v>1.28</v>
      </c>
      <c r="D39" s="11">
        <v>32000</v>
      </c>
      <c r="E39" s="39"/>
      <c r="F39" s="38"/>
      <c r="G39" s="23">
        <f t="shared" si="1"/>
        <v>32000</v>
      </c>
    </row>
    <row r="40" spans="1:7" s="5" customFormat="1" x14ac:dyDescent="0.25">
      <c r="A40" s="7">
        <v>17</v>
      </c>
      <c r="B40" s="4" t="s">
        <v>15</v>
      </c>
      <c r="C40" s="24">
        <f t="shared" si="0"/>
        <v>1.1199999999999999</v>
      </c>
      <c r="D40" s="11">
        <v>28000</v>
      </c>
      <c r="E40" s="39"/>
      <c r="F40" s="38"/>
      <c r="G40" s="23">
        <f t="shared" si="1"/>
        <v>28000</v>
      </c>
    </row>
    <row r="41" spans="1:7" x14ac:dyDescent="0.25">
      <c r="A41" s="7">
        <v>18</v>
      </c>
      <c r="B41" s="4" t="s">
        <v>55</v>
      </c>
      <c r="C41" s="24">
        <f t="shared" si="0"/>
        <v>0.2</v>
      </c>
      <c r="D41" s="11">
        <v>5000</v>
      </c>
      <c r="E41" s="39"/>
      <c r="F41" s="38"/>
      <c r="G41" s="23">
        <f t="shared" si="1"/>
        <v>5000</v>
      </c>
    </row>
    <row r="42" spans="1:7" x14ac:dyDescent="0.25">
      <c r="A42" s="7">
        <v>19</v>
      </c>
      <c r="B42" s="4" t="s">
        <v>51</v>
      </c>
      <c r="C42" s="24">
        <f t="shared" si="0"/>
        <v>3.5999999999999996</v>
      </c>
      <c r="D42" s="11">
        <v>90000</v>
      </c>
      <c r="E42" s="39"/>
      <c r="F42" s="38"/>
      <c r="G42" s="23">
        <f t="shared" si="1"/>
        <v>90000</v>
      </c>
    </row>
    <row r="43" spans="1:7" x14ac:dyDescent="0.25">
      <c r="A43" s="7">
        <v>20</v>
      </c>
      <c r="B43" s="4" t="s">
        <v>35</v>
      </c>
      <c r="C43" s="24">
        <f t="shared" si="0"/>
        <v>2.8000000000000003</v>
      </c>
      <c r="D43" s="11">
        <v>70000</v>
      </c>
      <c r="E43" s="39"/>
      <c r="F43" s="38"/>
      <c r="G43" s="23">
        <f t="shared" si="1"/>
        <v>70000</v>
      </c>
    </row>
    <row r="44" spans="1:7" x14ac:dyDescent="0.25">
      <c r="A44" s="7">
        <v>21</v>
      </c>
      <c r="B44" s="4" t="s">
        <v>42</v>
      </c>
      <c r="C44" s="24">
        <f t="shared" si="0"/>
        <v>0.16</v>
      </c>
      <c r="D44" s="11">
        <v>4000</v>
      </c>
      <c r="E44" s="39"/>
      <c r="F44" s="38"/>
      <c r="G44" s="23">
        <f t="shared" si="1"/>
        <v>4000</v>
      </c>
    </row>
    <row r="45" spans="1:7" x14ac:dyDescent="0.25">
      <c r="A45" s="7">
        <v>22</v>
      </c>
      <c r="B45" s="4" t="s">
        <v>23</v>
      </c>
      <c r="C45" s="24">
        <f t="shared" si="0"/>
        <v>2.2399999999999998</v>
      </c>
      <c r="D45" s="11">
        <v>56000</v>
      </c>
      <c r="E45" s="39"/>
      <c r="F45" s="38"/>
      <c r="G45" s="23">
        <f t="shared" si="1"/>
        <v>56000</v>
      </c>
    </row>
    <row r="46" spans="1:7" x14ac:dyDescent="0.25">
      <c r="A46" s="7">
        <v>23</v>
      </c>
      <c r="B46" s="4" t="s">
        <v>21</v>
      </c>
      <c r="C46" s="24">
        <f t="shared" si="0"/>
        <v>0.84</v>
      </c>
      <c r="D46" s="11">
        <v>21000</v>
      </c>
      <c r="E46" s="39"/>
      <c r="F46" s="38"/>
      <c r="G46" s="23">
        <f t="shared" si="1"/>
        <v>21000</v>
      </c>
    </row>
    <row r="47" spans="1:7" x14ac:dyDescent="0.25">
      <c r="A47" s="7">
        <v>24</v>
      </c>
      <c r="B47" s="4" t="s">
        <v>36</v>
      </c>
      <c r="C47" s="24">
        <f t="shared" si="0"/>
        <v>1.68</v>
      </c>
      <c r="D47" s="11">
        <v>42000</v>
      </c>
      <c r="E47" s="39"/>
      <c r="F47" s="38"/>
      <c r="G47" s="23">
        <f t="shared" si="1"/>
        <v>42000</v>
      </c>
    </row>
    <row r="48" spans="1:7" s="5" customFormat="1" x14ac:dyDescent="0.25">
      <c r="A48" s="7">
        <v>25</v>
      </c>
      <c r="B48" s="4" t="s">
        <v>5</v>
      </c>
      <c r="C48" s="24">
        <f t="shared" si="0"/>
        <v>0.64</v>
      </c>
      <c r="D48" s="11">
        <v>16000</v>
      </c>
      <c r="E48" s="39"/>
      <c r="F48" s="38"/>
      <c r="G48" s="23">
        <f t="shared" si="1"/>
        <v>16000</v>
      </c>
    </row>
    <row r="49" spans="1:7" x14ac:dyDescent="0.25">
      <c r="A49" s="7">
        <v>26</v>
      </c>
      <c r="B49" s="4" t="s">
        <v>56</v>
      </c>
      <c r="C49" s="24">
        <f t="shared" si="0"/>
        <v>0.6</v>
      </c>
      <c r="D49" s="11">
        <v>15000</v>
      </c>
      <c r="E49" s="39"/>
      <c r="F49" s="38"/>
      <c r="G49" s="23">
        <f t="shared" si="1"/>
        <v>15000</v>
      </c>
    </row>
    <row r="50" spans="1:7" x14ac:dyDescent="0.25">
      <c r="A50" s="7">
        <v>27</v>
      </c>
      <c r="B50" s="4" t="s">
        <v>9</v>
      </c>
      <c r="C50" s="24">
        <f t="shared" si="0"/>
        <v>0.48</v>
      </c>
      <c r="D50" s="11">
        <v>12000</v>
      </c>
      <c r="E50" s="39"/>
      <c r="F50" s="38"/>
      <c r="G50" s="23">
        <f t="shared" si="1"/>
        <v>12000</v>
      </c>
    </row>
    <row r="51" spans="1:7" x14ac:dyDescent="0.25">
      <c r="A51" s="7">
        <v>28</v>
      </c>
      <c r="B51" s="4" t="s">
        <v>37</v>
      </c>
      <c r="C51" s="24">
        <f t="shared" si="0"/>
        <v>0.2</v>
      </c>
      <c r="D51" s="11">
        <v>5000</v>
      </c>
      <c r="E51" s="39"/>
      <c r="F51" s="38"/>
      <c r="G51" s="23">
        <f t="shared" si="1"/>
        <v>5000</v>
      </c>
    </row>
    <row r="52" spans="1:7" x14ac:dyDescent="0.25">
      <c r="A52" s="7">
        <v>29</v>
      </c>
      <c r="B52" s="4" t="s">
        <v>20</v>
      </c>
      <c r="C52" s="24">
        <f t="shared" si="0"/>
        <v>0.24</v>
      </c>
      <c r="D52" s="11">
        <v>6000</v>
      </c>
      <c r="E52" s="39"/>
      <c r="F52" s="38"/>
      <c r="G52" s="23">
        <f t="shared" si="1"/>
        <v>6000</v>
      </c>
    </row>
    <row r="53" spans="1:7" x14ac:dyDescent="0.25">
      <c r="A53" s="7">
        <v>30</v>
      </c>
      <c r="B53" s="4" t="s">
        <v>27</v>
      </c>
      <c r="C53" s="24">
        <f t="shared" si="0"/>
        <v>0.67999999999999994</v>
      </c>
      <c r="D53" s="11">
        <v>17000</v>
      </c>
      <c r="E53" s="39"/>
      <c r="F53" s="38"/>
      <c r="G53" s="23">
        <f t="shared" si="1"/>
        <v>17000</v>
      </c>
    </row>
    <row r="54" spans="1:7" x14ac:dyDescent="0.25">
      <c r="A54" s="7">
        <v>31</v>
      </c>
      <c r="B54" s="4" t="s">
        <v>28</v>
      </c>
      <c r="C54" s="24">
        <f t="shared" si="0"/>
        <v>0.52</v>
      </c>
      <c r="D54" s="11">
        <v>13000</v>
      </c>
      <c r="E54" s="39"/>
      <c r="F54" s="38"/>
      <c r="G54" s="23">
        <f t="shared" si="1"/>
        <v>13000</v>
      </c>
    </row>
    <row r="55" spans="1:7" x14ac:dyDescent="0.25">
      <c r="A55" s="7">
        <v>32</v>
      </c>
      <c r="B55" s="4" t="s">
        <v>1</v>
      </c>
      <c r="C55" s="24">
        <f t="shared" si="0"/>
        <v>0.24</v>
      </c>
      <c r="D55" s="11">
        <v>6000</v>
      </c>
      <c r="E55" s="39"/>
      <c r="F55" s="38"/>
      <c r="G55" s="23">
        <f t="shared" si="1"/>
        <v>6000</v>
      </c>
    </row>
    <row r="56" spans="1:7" x14ac:dyDescent="0.25">
      <c r="A56" s="7">
        <v>33</v>
      </c>
      <c r="B56" s="4" t="s">
        <v>44</v>
      </c>
      <c r="C56" s="24">
        <f t="shared" ref="C56:C85" si="2">D56/$D$86*100</f>
        <v>0.24</v>
      </c>
      <c r="D56" s="11">
        <v>6000</v>
      </c>
      <c r="E56" s="39"/>
      <c r="F56" s="38"/>
      <c r="G56" s="23">
        <f t="shared" si="1"/>
        <v>6000</v>
      </c>
    </row>
    <row r="57" spans="1:7" s="5" customFormat="1" x14ac:dyDescent="0.25">
      <c r="A57" s="7">
        <v>34</v>
      </c>
      <c r="B57" s="4" t="s">
        <v>52</v>
      </c>
      <c r="C57" s="24">
        <f t="shared" si="2"/>
        <v>0.24</v>
      </c>
      <c r="D57" s="11">
        <v>6000</v>
      </c>
      <c r="E57" s="39"/>
      <c r="F57" s="38"/>
      <c r="G57" s="23">
        <f t="shared" si="1"/>
        <v>6000</v>
      </c>
    </row>
    <row r="58" spans="1:7" x14ac:dyDescent="0.25">
      <c r="A58" s="7">
        <v>35</v>
      </c>
      <c r="B58" s="4" t="s">
        <v>46</v>
      </c>
      <c r="C58" s="24">
        <f t="shared" si="2"/>
        <v>1.4000000000000001</v>
      </c>
      <c r="D58" s="11">
        <v>35000</v>
      </c>
      <c r="E58" s="39"/>
      <c r="F58" s="38"/>
      <c r="G58" s="23">
        <f t="shared" si="1"/>
        <v>35000</v>
      </c>
    </row>
    <row r="59" spans="1:7" x14ac:dyDescent="0.25">
      <c r="A59" s="7">
        <v>36</v>
      </c>
      <c r="B59" s="4" t="s">
        <v>45</v>
      </c>
      <c r="C59" s="24">
        <f t="shared" si="2"/>
        <v>2.64</v>
      </c>
      <c r="D59" s="11">
        <v>66000</v>
      </c>
      <c r="E59" s="39"/>
      <c r="F59" s="38"/>
      <c r="G59" s="23">
        <f t="shared" si="1"/>
        <v>66000</v>
      </c>
    </row>
    <row r="60" spans="1:7" x14ac:dyDescent="0.25">
      <c r="A60" s="7">
        <v>37</v>
      </c>
      <c r="B60" s="4" t="s">
        <v>47</v>
      </c>
      <c r="C60" s="24">
        <f t="shared" si="2"/>
        <v>0.52</v>
      </c>
      <c r="D60" s="11">
        <v>13000</v>
      </c>
      <c r="E60" s="39"/>
      <c r="F60" s="38"/>
      <c r="G60" s="23">
        <f t="shared" si="1"/>
        <v>13000</v>
      </c>
    </row>
    <row r="61" spans="1:7" x14ac:dyDescent="0.25">
      <c r="A61" s="7">
        <v>38</v>
      </c>
      <c r="B61" s="4" t="s">
        <v>4</v>
      </c>
      <c r="C61" s="24">
        <f t="shared" si="2"/>
        <v>1.4000000000000001</v>
      </c>
      <c r="D61" s="11">
        <v>35000</v>
      </c>
      <c r="E61" s="39"/>
      <c r="F61" s="38"/>
      <c r="G61" s="23">
        <f t="shared" si="1"/>
        <v>35000</v>
      </c>
    </row>
    <row r="62" spans="1:7" x14ac:dyDescent="0.25">
      <c r="A62" s="7">
        <v>39</v>
      </c>
      <c r="B62" s="4" t="s">
        <v>48</v>
      </c>
      <c r="C62" s="24">
        <f t="shared" si="2"/>
        <v>1.7999999999999998</v>
      </c>
      <c r="D62" s="11">
        <v>45000</v>
      </c>
      <c r="E62" s="39"/>
      <c r="F62" s="38"/>
      <c r="G62" s="23">
        <f t="shared" si="1"/>
        <v>45000</v>
      </c>
    </row>
    <row r="63" spans="1:7" x14ac:dyDescent="0.25">
      <c r="A63" s="7">
        <v>40</v>
      </c>
      <c r="B63" s="4" t="s">
        <v>50</v>
      </c>
      <c r="C63" s="24">
        <f t="shared" si="2"/>
        <v>1.24</v>
      </c>
      <c r="D63" s="11">
        <v>31000</v>
      </c>
      <c r="E63" s="39"/>
      <c r="F63" s="38"/>
      <c r="G63" s="23">
        <f t="shared" si="1"/>
        <v>31000</v>
      </c>
    </row>
    <row r="64" spans="1:7" x14ac:dyDescent="0.25">
      <c r="A64" s="7">
        <v>41</v>
      </c>
      <c r="B64" s="4" t="s">
        <v>49</v>
      </c>
      <c r="C64" s="24">
        <f t="shared" si="2"/>
        <v>0.48</v>
      </c>
      <c r="D64" s="11">
        <v>12000</v>
      </c>
      <c r="E64" s="39"/>
      <c r="F64" s="38"/>
      <c r="G64" s="23">
        <f t="shared" si="1"/>
        <v>12000</v>
      </c>
    </row>
    <row r="65" spans="1:7" x14ac:dyDescent="0.25">
      <c r="A65" s="7">
        <v>42</v>
      </c>
      <c r="B65" s="4" t="s">
        <v>18</v>
      </c>
      <c r="C65" s="24">
        <f t="shared" si="2"/>
        <v>2.68</v>
      </c>
      <c r="D65" s="11">
        <v>67000</v>
      </c>
      <c r="E65" s="39"/>
      <c r="F65" s="38"/>
      <c r="G65" s="23">
        <f t="shared" si="1"/>
        <v>67000</v>
      </c>
    </row>
    <row r="66" spans="1:7" x14ac:dyDescent="0.25">
      <c r="A66" s="7">
        <v>43</v>
      </c>
      <c r="B66" s="4" t="s">
        <v>58</v>
      </c>
      <c r="C66" s="24">
        <f t="shared" si="2"/>
        <v>2.08</v>
      </c>
      <c r="D66" s="11">
        <v>52000</v>
      </c>
      <c r="E66" s="39"/>
      <c r="F66" s="38"/>
      <c r="G66" s="23">
        <f t="shared" si="1"/>
        <v>52000</v>
      </c>
    </row>
    <row r="67" spans="1:7" x14ac:dyDescent="0.25">
      <c r="A67" s="7">
        <v>44</v>
      </c>
      <c r="B67" s="4" t="s">
        <v>6</v>
      </c>
      <c r="C67" s="24">
        <f t="shared" si="2"/>
        <v>0.72</v>
      </c>
      <c r="D67" s="11">
        <v>18000</v>
      </c>
      <c r="E67" s="39"/>
      <c r="F67" s="38"/>
      <c r="G67" s="23">
        <f t="shared" si="1"/>
        <v>18000</v>
      </c>
    </row>
    <row r="68" spans="1:7" s="5" customFormat="1" x14ac:dyDescent="0.25">
      <c r="A68" s="7">
        <v>45</v>
      </c>
      <c r="B68" s="4" t="s">
        <v>26</v>
      </c>
      <c r="C68" s="24">
        <f t="shared" si="2"/>
        <v>0.2</v>
      </c>
      <c r="D68" s="11">
        <v>5000</v>
      </c>
      <c r="E68" s="39"/>
      <c r="F68" s="38"/>
      <c r="G68" s="23">
        <f t="shared" si="1"/>
        <v>5000</v>
      </c>
    </row>
    <row r="69" spans="1:7" x14ac:dyDescent="0.25">
      <c r="A69" s="7">
        <v>46</v>
      </c>
      <c r="B69" s="4" t="s">
        <v>59</v>
      </c>
      <c r="C69" s="24">
        <f t="shared" si="2"/>
        <v>0.27999999999999997</v>
      </c>
      <c r="D69" s="11">
        <v>7000</v>
      </c>
      <c r="E69" s="39"/>
      <c r="F69" s="38"/>
      <c r="G69" s="23">
        <f t="shared" si="1"/>
        <v>7000</v>
      </c>
    </row>
    <row r="70" spans="1:7" x14ac:dyDescent="0.25">
      <c r="A70" s="7">
        <v>47</v>
      </c>
      <c r="B70" s="4" t="s">
        <v>60</v>
      </c>
      <c r="C70" s="24">
        <f t="shared" si="2"/>
        <v>0.8</v>
      </c>
      <c r="D70" s="11">
        <v>20000</v>
      </c>
      <c r="E70" s="39"/>
      <c r="F70" s="38"/>
      <c r="G70" s="23">
        <f t="shared" si="1"/>
        <v>20000</v>
      </c>
    </row>
    <row r="71" spans="1:7" x14ac:dyDescent="0.25">
      <c r="A71" s="7">
        <v>48</v>
      </c>
      <c r="B71" s="4" t="s">
        <v>38</v>
      </c>
      <c r="C71" s="24">
        <f t="shared" si="2"/>
        <v>0.2</v>
      </c>
      <c r="D71" s="11">
        <v>5000</v>
      </c>
      <c r="E71" s="39"/>
      <c r="F71" s="38"/>
      <c r="G71" s="23">
        <f t="shared" si="1"/>
        <v>5000</v>
      </c>
    </row>
    <row r="72" spans="1:7" x14ac:dyDescent="0.25">
      <c r="A72" s="7">
        <v>49</v>
      </c>
      <c r="B72" s="4" t="s">
        <v>39</v>
      </c>
      <c r="C72" s="24">
        <f t="shared" si="2"/>
        <v>0.24</v>
      </c>
      <c r="D72" s="11">
        <v>6000</v>
      </c>
      <c r="E72" s="39"/>
      <c r="F72" s="38"/>
      <c r="G72" s="23">
        <f t="shared" si="1"/>
        <v>6000</v>
      </c>
    </row>
    <row r="73" spans="1:7" x14ac:dyDescent="0.25">
      <c r="A73" s="7">
        <v>50</v>
      </c>
      <c r="B73" s="4" t="s">
        <v>17</v>
      </c>
      <c r="C73" s="24">
        <f t="shared" si="2"/>
        <v>0.2</v>
      </c>
      <c r="D73" s="11">
        <v>5000</v>
      </c>
      <c r="E73" s="39"/>
      <c r="F73" s="38"/>
      <c r="G73" s="23">
        <f t="shared" si="1"/>
        <v>5000</v>
      </c>
    </row>
    <row r="74" spans="1:7" x14ac:dyDescent="0.25">
      <c r="A74" s="7">
        <v>51</v>
      </c>
      <c r="B74" s="4" t="s">
        <v>0</v>
      </c>
      <c r="C74" s="24">
        <f t="shared" si="2"/>
        <v>36.799999999999997</v>
      </c>
      <c r="D74" s="11">
        <v>920000</v>
      </c>
      <c r="E74" s="39"/>
      <c r="F74" s="38"/>
      <c r="G74" s="23">
        <f t="shared" si="1"/>
        <v>920000</v>
      </c>
    </row>
    <row r="75" spans="1:7" x14ac:dyDescent="0.25">
      <c r="A75" s="7">
        <v>52</v>
      </c>
      <c r="B75" s="4" t="s">
        <v>29</v>
      </c>
      <c r="C75" s="24">
        <f t="shared" si="2"/>
        <v>1.04</v>
      </c>
      <c r="D75" s="11">
        <v>26000</v>
      </c>
      <c r="E75" s="39"/>
      <c r="F75" s="38"/>
      <c r="G75" s="23">
        <f t="shared" si="1"/>
        <v>26000</v>
      </c>
    </row>
    <row r="76" spans="1:7" x14ac:dyDescent="0.25">
      <c r="A76" s="7">
        <v>53</v>
      </c>
      <c r="B76" s="4" t="s">
        <v>2</v>
      </c>
      <c r="C76" s="24">
        <f t="shared" si="2"/>
        <v>1.3599999999999999</v>
      </c>
      <c r="D76" s="11">
        <v>34000</v>
      </c>
      <c r="E76" s="39"/>
      <c r="F76" s="38"/>
      <c r="G76" s="23">
        <f t="shared" si="1"/>
        <v>34000</v>
      </c>
    </row>
    <row r="77" spans="1:7" s="5" customFormat="1" x14ac:dyDescent="0.25">
      <c r="A77" s="7">
        <v>54</v>
      </c>
      <c r="B77" s="4" t="s">
        <v>3</v>
      </c>
      <c r="C77" s="24">
        <f t="shared" si="2"/>
        <v>0.2</v>
      </c>
      <c r="D77" s="11">
        <v>5000</v>
      </c>
      <c r="E77" s="39"/>
      <c r="F77" s="38"/>
      <c r="G77" s="23">
        <f t="shared" si="1"/>
        <v>5000</v>
      </c>
    </row>
    <row r="78" spans="1:7" x14ac:dyDescent="0.25">
      <c r="A78" s="7">
        <v>55</v>
      </c>
      <c r="B78" s="4" t="s">
        <v>40</v>
      </c>
      <c r="C78" s="24">
        <f t="shared" si="2"/>
        <v>1.08</v>
      </c>
      <c r="D78" s="11">
        <v>27000</v>
      </c>
      <c r="E78" s="39"/>
      <c r="F78" s="38"/>
      <c r="G78" s="23">
        <f t="shared" si="1"/>
        <v>27000</v>
      </c>
    </row>
    <row r="79" spans="1:7" x14ac:dyDescent="0.25">
      <c r="A79" s="7">
        <v>56</v>
      </c>
      <c r="B79" s="4" t="s">
        <v>54</v>
      </c>
      <c r="C79" s="24">
        <f t="shared" si="2"/>
        <v>2.92</v>
      </c>
      <c r="D79" s="11">
        <v>73000</v>
      </c>
      <c r="E79" s="39"/>
      <c r="F79" s="38"/>
      <c r="G79" s="23">
        <f t="shared" si="1"/>
        <v>73000</v>
      </c>
    </row>
    <row r="80" spans="1:7" x14ac:dyDescent="0.25">
      <c r="A80" s="7">
        <v>57</v>
      </c>
      <c r="B80" s="4" t="s">
        <v>16</v>
      </c>
      <c r="C80" s="24">
        <f t="shared" si="2"/>
        <v>0.84</v>
      </c>
      <c r="D80" s="11">
        <v>21000</v>
      </c>
      <c r="E80" s="39"/>
      <c r="F80" s="38"/>
      <c r="G80" s="23">
        <f t="shared" si="1"/>
        <v>21000</v>
      </c>
    </row>
    <row r="81" spans="1:7" x14ac:dyDescent="0.25">
      <c r="A81" s="7">
        <v>58</v>
      </c>
      <c r="B81" s="4" t="s">
        <v>22</v>
      </c>
      <c r="C81" s="24">
        <f t="shared" si="2"/>
        <v>1.48</v>
      </c>
      <c r="D81" s="11">
        <v>37000</v>
      </c>
      <c r="E81" s="39"/>
      <c r="F81" s="38"/>
      <c r="G81" s="23">
        <f t="shared" si="1"/>
        <v>37000</v>
      </c>
    </row>
    <row r="82" spans="1:7" s="5" customFormat="1" x14ac:dyDescent="0.25">
      <c r="A82" s="7">
        <v>59</v>
      </c>
      <c r="B82" s="4" t="s">
        <v>11</v>
      </c>
      <c r="C82" s="24">
        <f t="shared" si="2"/>
        <v>0.2</v>
      </c>
      <c r="D82" s="11">
        <v>5000</v>
      </c>
      <c r="E82" s="39"/>
      <c r="F82" s="38"/>
      <c r="G82" s="23">
        <f t="shared" si="1"/>
        <v>5000</v>
      </c>
    </row>
    <row r="83" spans="1:7" ht="18" customHeight="1" x14ac:dyDescent="0.25">
      <c r="A83" s="7">
        <v>60</v>
      </c>
      <c r="B83" s="4" t="s">
        <v>13</v>
      </c>
      <c r="C83" s="24">
        <f t="shared" si="2"/>
        <v>0.64</v>
      </c>
      <c r="D83" s="11">
        <v>16000</v>
      </c>
      <c r="E83" s="39"/>
      <c r="F83" s="38"/>
      <c r="G83" s="23">
        <f t="shared" si="1"/>
        <v>16000</v>
      </c>
    </row>
    <row r="84" spans="1:7" x14ac:dyDescent="0.25">
      <c r="A84" s="7">
        <v>61</v>
      </c>
      <c r="B84" s="4" t="s">
        <v>57</v>
      </c>
      <c r="C84" s="24">
        <f t="shared" si="2"/>
        <v>3.2800000000000002</v>
      </c>
      <c r="D84" s="11">
        <v>82000</v>
      </c>
      <c r="E84" s="39"/>
      <c r="F84" s="38"/>
      <c r="G84" s="23">
        <f t="shared" si="1"/>
        <v>82000</v>
      </c>
    </row>
    <row r="85" spans="1:7" x14ac:dyDescent="0.25">
      <c r="A85" s="7">
        <v>62</v>
      </c>
      <c r="B85" s="4" t="s">
        <v>7</v>
      </c>
      <c r="C85" s="24">
        <f t="shared" si="2"/>
        <v>3</v>
      </c>
      <c r="D85" s="11">
        <v>75000</v>
      </c>
      <c r="E85" s="39"/>
      <c r="F85" s="38"/>
      <c r="G85" s="23">
        <f t="shared" si="1"/>
        <v>75000</v>
      </c>
    </row>
    <row r="86" spans="1:7" s="9" customFormat="1" x14ac:dyDescent="0.25">
      <c r="B86" s="25"/>
      <c r="C86" s="26">
        <f>SUM(C24:C85)</f>
        <v>100</v>
      </c>
      <c r="D86" s="22">
        <f>SUM(D24:D85)</f>
        <v>2500000</v>
      </c>
      <c r="F86" s="10"/>
      <c r="G86" s="3">
        <f>SUM(G24:G85)</f>
        <v>2500000</v>
      </c>
    </row>
    <row r="87" spans="1:7" ht="30" x14ac:dyDescent="0.25">
      <c r="C87" s="13" t="s">
        <v>61</v>
      </c>
      <c r="D87" s="16" t="s">
        <v>62</v>
      </c>
      <c r="E87" s="17"/>
      <c r="F87" s="18"/>
      <c r="G87" s="19" t="s">
        <v>63</v>
      </c>
    </row>
    <row r="90" spans="1:7" x14ac:dyDescent="0.25">
      <c r="A90" t="s">
        <v>86</v>
      </c>
    </row>
    <row r="92" spans="1:7" ht="64.5" customHeight="1" x14ac:dyDescent="0.25">
      <c r="A92" s="50" t="s">
        <v>83</v>
      </c>
      <c r="B92" s="50"/>
      <c r="C92" s="50"/>
      <c r="D92" s="50"/>
      <c r="E92" s="50"/>
      <c r="F92" s="50"/>
      <c r="G92" s="50"/>
    </row>
    <row r="94" spans="1:7" x14ac:dyDescent="0.25">
      <c r="A94" s="51" t="s">
        <v>84</v>
      </c>
      <c r="B94" s="51"/>
      <c r="C94" s="51"/>
      <c r="D94" s="51"/>
      <c r="E94" s="51"/>
      <c r="F94" s="51"/>
      <c r="G94" s="51"/>
    </row>
    <row r="96" spans="1:7" ht="30" customHeight="1" x14ac:dyDescent="0.25">
      <c r="A96" s="48" t="s">
        <v>93</v>
      </c>
      <c r="B96" s="48"/>
      <c r="C96" s="48"/>
      <c r="D96" s="48"/>
      <c r="E96" s="48"/>
      <c r="F96" s="48"/>
      <c r="G96" s="48"/>
    </row>
    <row r="100" spans="1:7" x14ac:dyDescent="0.25">
      <c r="A100" s="17" t="s">
        <v>85</v>
      </c>
      <c r="B100" s="40" t="s">
        <v>74</v>
      </c>
      <c r="D100" s="17" t="s">
        <v>95</v>
      </c>
      <c r="E100" s="41"/>
      <c r="F100" s="42" t="s">
        <v>96</v>
      </c>
      <c r="G100" s="42"/>
    </row>
  </sheetData>
  <sheetProtection algorithmName="SHA-512" hashValue="U/6nMSZ5ztZ3p9qhb+Wrid61ujaYjBhvjtXW6YPJ2d7AwjvX5xg8zwvaQwbfYXJbzdYAFPnEgOElGaPbyTS7ew==" saltValue="5B/bC8NJOd5g18qd2/k5LQ==" spinCount="100000" sheet="1" objects="1" scenarios="1"/>
  <mergeCells count="14">
    <mergeCell ref="F100:G100"/>
    <mergeCell ref="D15:F15"/>
    <mergeCell ref="F1:G1"/>
    <mergeCell ref="B11:F11"/>
    <mergeCell ref="B12:F12"/>
    <mergeCell ref="D13:F13"/>
    <mergeCell ref="C14:F14"/>
    <mergeCell ref="A96:G96"/>
    <mergeCell ref="A17:G17"/>
    <mergeCell ref="A18:G18"/>
    <mergeCell ref="A19:G19"/>
    <mergeCell ref="A20:G20"/>
    <mergeCell ref="A92:G92"/>
    <mergeCell ref="A94:G94"/>
  </mergeCells>
  <printOptions horizontalCentered="1" verticalCentered="1"/>
  <pageMargins left="0.11811023622047245" right="0.11811023622047245" top="0.78740157480314965" bottom="0.59055118110236227" header="0.78740157480314965" footer="0.31496062992125984"/>
  <pageSetup paperSize="9" scale="45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 OFFERTA con calcolo auto</vt:lpstr>
      <vt:lpstr>'mod OFFERTA con calcolo auto'!Area_stampa</vt:lpstr>
    </vt:vector>
  </TitlesOfParts>
  <Company>SMAT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DEPACE</dc:creator>
  <cp:lastModifiedBy>MARIA MENEGHELLO</cp:lastModifiedBy>
  <cp:lastPrinted>2021-09-02T10:49:03Z</cp:lastPrinted>
  <dcterms:created xsi:type="dcterms:W3CDTF">2011-08-24T12:02:28Z</dcterms:created>
  <dcterms:modified xsi:type="dcterms:W3CDTF">2021-09-02T10:49:09Z</dcterms:modified>
</cp:coreProperties>
</file>